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Новая папка\для сайта\"/>
    </mc:Choice>
  </mc:AlternateContent>
  <bookViews>
    <workbookView xWindow="0" yWindow="0" windowWidth="20490" windowHeight="7650" tabRatio="822" activeTab="1"/>
  </bookViews>
  <sheets>
    <sheet name="ТКО" sheetId="12" r:id="rId1"/>
    <sheet name="Справка о КУ" sheetId="10" r:id="rId2"/>
    <sheet name="ОПУ ТЭ" sheetId="39" r:id="rId3"/>
  </sheet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39" l="1"/>
  <c r="H7" i="12" l="1"/>
  <c r="I6" i="12"/>
  <c r="I5" i="12"/>
  <c r="I7" i="12" l="1"/>
  <c r="E15" i="39" l="1"/>
  <c r="E17" i="39" l="1"/>
  <c r="F9" i="10" l="1"/>
</calcChain>
</file>

<file path=xl/sharedStrings.xml><?xml version="1.0" encoding="utf-8"?>
<sst xmlns="http://schemas.openxmlformats.org/spreadsheetml/2006/main" count="63" uniqueCount="56">
  <si>
    <t>кВт/ч</t>
  </si>
  <si>
    <t>Код постав.</t>
  </si>
  <si>
    <t>Вид коммунальной услуги</t>
  </si>
  <si>
    <t>Суммарный объем коммунальных услуг</t>
  </si>
  <si>
    <t>в помещениях дома</t>
  </si>
  <si>
    <t>02</t>
  </si>
  <si>
    <t xml:space="preserve">Отопление </t>
  </si>
  <si>
    <t>Гкал</t>
  </si>
  <si>
    <t>03</t>
  </si>
  <si>
    <t>куб.м.</t>
  </si>
  <si>
    <t>Холодное водоснабжение</t>
  </si>
  <si>
    <t>Водоотведение</t>
  </si>
  <si>
    <t>04</t>
  </si>
  <si>
    <t>Электроснабжение</t>
  </si>
  <si>
    <t>Ед.измерен.</t>
  </si>
  <si>
    <t>Текущие показания общедомового прибора учета</t>
  </si>
  <si>
    <t>на общедомовые нужды</t>
  </si>
  <si>
    <t>по ИПУ</t>
  </si>
  <si>
    <t>по нормативу</t>
  </si>
  <si>
    <t>Подогрев холодной воды для нужд горячего водоснабжения</t>
  </si>
  <si>
    <t>Холодная вода для нужд горячего водоснабжения</t>
  </si>
  <si>
    <t>Тариф руб/куб.м</t>
  </si>
  <si>
    <t>ОТЧЕТ</t>
  </si>
  <si>
    <t>показаний общедомовых ПУ тепловой энергии</t>
  </si>
  <si>
    <t>№ счётчика</t>
  </si>
  <si>
    <t xml:space="preserve"> Потребление ресурса </t>
  </si>
  <si>
    <t>Показание ТЭ (учетный период),Гкал</t>
  </si>
  <si>
    <t>Показание ТЭ (расчетный  период),Гкал</t>
  </si>
  <si>
    <t>17-ти эт.жилой дом</t>
  </si>
  <si>
    <r>
      <t>Стоимость</t>
    </r>
    <r>
      <rPr>
        <b/>
        <u/>
        <sz val="10"/>
        <rFont val="Arial Cyr"/>
        <charset val="204"/>
      </rPr>
      <t xml:space="preserve"> норматива горячего водоснабжения</t>
    </r>
    <r>
      <rPr>
        <sz val="10"/>
        <rFont val="Arial Cyr"/>
      </rPr>
      <t xml:space="preserve"> на 1 человека с учетом удельного расхода тепловой энергии, рубли</t>
    </r>
  </si>
  <si>
    <t>Расход электрической энергии ИТП, кВт/час (Эитп)</t>
  </si>
  <si>
    <t>Расчет платы на отопление по формуле 18(1) Правил 354, руб/кв.м.</t>
  </si>
  <si>
    <t>Площадь всех помещений в собственности, кв.м. (S)</t>
  </si>
  <si>
    <t>показатель расчетной единицы</t>
  </si>
  <si>
    <t>Расчетная площадь</t>
  </si>
  <si>
    <t>стоимость на 1 кв. м</t>
  </si>
  <si>
    <t>Смешанные ТКО</t>
  </si>
  <si>
    <t>Сетка (вывоз пластика)</t>
  </si>
  <si>
    <t>Рассчет платы вывоза ТКО</t>
  </si>
  <si>
    <t>Объем, куб.м.</t>
  </si>
  <si>
    <t>Сумма, рубли</t>
  </si>
  <si>
    <t>Отчет по вывозу ТКО за июнь 2021 г.</t>
  </si>
  <si>
    <t>СПРАВОЧНАЯ ИНФОРМАЦИЯ потребление коммунальных услуг в доме ул.Чайковского, д.1 июнь 2021 г.</t>
  </si>
  <si>
    <t xml:space="preserve"> за июнь 2020 года </t>
  </si>
  <si>
    <t>Расход ТЭ (расчетный период),Гкал (Vкр)на на 20.11.19</t>
  </si>
  <si>
    <t>Погрешность прибора</t>
  </si>
  <si>
    <t>Объем тепловой энергии, используемой на подогрев холодной воды для ГВС , Гкал (Qгвс)</t>
  </si>
  <si>
    <t>Объем тепловой энергии на отопление по ОДПУ всего, Гкал (Qот)</t>
  </si>
  <si>
    <t>Объем тепловой энергии по показаниям ИПУ и формуле 18(1), Гкал (1)</t>
  </si>
  <si>
    <t>Норматив подогрева холодной воды для нужд ГВС, Гкал</t>
  </si>
  <si>
    <t>Удельный расход тепловой энергии на подогрев воды - формула 20.1 Правил №354, Гкал (Vкр/(Qгвс+Qот)*N)</t>
  </si>
  <si>
    <t>Тариф на тепловую эннергию, рубли</t>
  </si>
  <si>
    <t>Стоимость подогрева холодной воды для нужд ГВС, Гкал/куб.м.</t>
  </si>
  <si>
    <t>Тариф на холодную воду, рубли/кв.м.</t>
  </si>
  <si>
    <t>Тариф на электрическую эннергию, рубли</t>
  </si>
  <si>
    <t>Расчет платы на отопление по формуле 18 Правил 354, руб/кв.м.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</si>
</sst>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#,##0.000"/>
    <numFmt numFmtId="167" formatCode="_-* #,##0.0_р_._-;\-* #,##0.0_р_._-;_-* &quot;-&quot;??_р_._-;_-@_-"/>
    <numFmt numFmtId="168" formatCode="_-* #,##0.000_р_._-;\-* #,##0.000_р_._-;_-* &quot;-&quot;??_р_._-;_-@_-"/>
    <numFmt numFmtId="169" formatCode="_-* #,##0.00\ _₽_-;\-* #,##0.00\ _₽_-;_-* &quot;-&quot;?\ _₽_-;_-@_-"/>
  </numFmts>
  <fonts count="19" x14ac:knownFonts="1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</font>
    <font>
      <sz val="10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2"/>
      <name val="Arial Cyr"/>
    </font>
    <font>
      <b/>
      <sz val="16"/>
      <name val="Arial Cyr"/>
      <charset val="204"/>
    </font>
    <font>
      <b/>
      <u/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b/>
      <u val="singleAccounting"/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2"/>
      <name val="Arial Cyr"/>
    </font>
    <font>
      <b/>
      <sz val="16"/>
      <name val="Times New Roman"/>
      <family val="1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  <xf numFmtId="0" fontId="17" fillId="0" borderId="0"/>
    <xf numFmtId="0" fontId="18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/>
    <xf numFmtId="0" fontId="6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165" fontId="6" fillId="0" borderId="1" xfId="0" applyNumberFormat="1" applyFont="1" applyBorder="1" applyAlignment="1">
      <alignment horizontal="center" wrapText="1"/>
    </xf>
    <xf numFmtId="165" fontId="6" fillId="0" borderId="2" xfId="0" applyNumberFormat="1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wrapText="1"/>
    </xf>
    <xf numFmtId="4" fontId="6" fillId="0" borderId="1" xfId="0" applyNumberFormat="1" applyFont="1" applyBorder="1" applyAlignment="1">
      <alignment wrapText="1"/>
    </xf>
    <xf numFmtId="2" fontId="6" fillId="0" borderId="1" xfId="0" applyNumberFormat="1" applyFont="1" applyBorder="1" applyAlignment="1">
      <alignment horizontal="center" wrapText="1"/>
    </xf>
    <xf numFmtId="43" fontId="0" fillId="0" borderId="0" xfId="0" applyNumberFormat="1"/>
    <xf numFmtId="0" fontId="0" fillId="0" borderId="0" xfId="0"/>
    <xf numFmtId="0" fontId="7" fillId="0" borderId="0" xfId="0" applyFont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center"/>
    </xf>
    <xf numFmtId="166" fontId="0" fillId="0" borderId="0" xfId="0" applyNumberFormat="1" applyBorder="1"/>
    <xf numFmtId="4" fontId="0" fillId="0" borderId="0" xfId="0" applyNumberFormat="1" applyBorder="1"/>
    <xf numFmtId="164" fontId="12" fillId="0" borderId="0" xfId="2" applyFont="1"/>
    <xf numFmtId="167" fontId="12" fillId="0" borderId="0" xfId="2" applyNumberFormat="1" applyFont="1"/>
    <xf numFmtId="164" fontId="13" fillId="0" borderId="0" xfId="2" applyFont="1"/>
    <xf numFmtId="164" fontId="12" fillId="0" borderId="0" xfId="2" applyFont="1" applyBorder="1"/>
    <xf numFmtId="168" fontId="12" fillId="0" borderId="0" xfId="2" applyNumberFormat="1" applyFont="1"/>
    <xf numFmtId="0" fontId="0" fillId="0" borderId="0" xfId="0" applyBorder="1" applyAlignment="1">
      <alignment horizontal="left"/>
    </xf>
    <xf numFmtId="0" fontId="0" fillId="0" borderId="0" xfId="0" applyBorder="1" applyAlignment="1">
      <alignment wrapText="1"/>
    </xf>
    <xf numFmtId="169" fontId="14" fillId="0" borderId="0" xfId="0" applyNumberFormat="1" applyFont="1"/>
    <xf numFmtId="0" fontId="8" fillId="0" borderId="1" xfId="0" applyFont="1" applyBorder="1"/>
    <xf numFmtId="0" fontId="8" fillId="0" borderId="1" xfId="0" applyFont="1" applyFill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2" fontId="9" fillId="0" borderId="1" xfId="0" applyNumberFormat="1" applyFont="1" applyBorder="1"/>
    <xf numFmtId="2" fontId="10" fillId="0" borderId="1" xfId="0" applyNumberFormat="1" applyFont="1" applyBorder="1"/>
    <xf numFmtId="164" fontId="9" fillId="0" borderId="1" xfId="2" applyFont="1" applyBorder="1"/>
    <xf numFmtId="164" fontId="10" fillId="0" borderId="1" xfId="2" applyFont="1" applyBorder="1"/>
    <xf numFmtId="2" fontId="6" fillId="0" borderId="2" xfId="0" applyNumberFormat="1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4" fontId="0" fillId="0" borderId="1" xfId="0" applyNumberFormat="1" applyBorder="1" applyAlignment="1"/>
    <xf numFmtId="2" fontId="0" fillId="0" borderId="1" xfId="0" applyNumberFormat="1" applyBorder="1"/>
    <xf numFmtId="4" fontId="0" fillId="0" borderId="0" xfId="0" applyNumberFormat="1" applyBorder="1" applyAlignment="1"/>
    <xf numFmtId="2" fontId="0" fillId="0" borderId="0" xfId="0" applyNumberFormat="1"/>
    <xf numFmtId="0" fontId="0" fillId="0" borderId="0" xfId="0" applyAlignment="1">
      <alignment wrapText="1"/>
    </xf>
    <xf numFmtId="4" fontId="0" fillId="0" borderId="0" xfId="0" applyNumberFormat="1"/>
    <xf numFmtId="166" fontId="0" fillId="0" borderId="0" xfId="0" applyNumberFormat="1"/>
    <xf numFmtId="0" fontId="0" fillId="0" borderId="0" xfId="0" applyAlignment="1">
      <alignment horizontal="left"/>
    </xf>
    <xf numFmtId="0" fontId="15" fillId="0" borderId="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7">
    <cellStyle name="Обычный" xfId="0" builtinId="0"/>
    <cellStyle name="Обычный 2" xfId="3"/>
    <cellStyle name="Обычный 2 2" xfId="4"/>
    <cellStyle name="Обычный 3" xfId="5"/>
    <cellStyle name="Обычный 4" xfId="6"/>
    <cellStyle name="Обычный 6" xfId="1"/>
    <cellStyle name="Финансовый" xfId="2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"/>
  <sheetViews>
    <sheetView workbookViewId="0">
      <selection activeCell="I7" sqref="I7"/>
    </sheetView>
  </sheetViews>
  <sheetFormatPr defaultRowHeight="12.75" x14ac:dyDescent="0.2"/>
  <cols>
    <col min="4" max="4" width="16.5703125" customWidth="1"/>
    <col min="5" max="5" width="22.140625" customWidth="1"/>
    <col min="6" max="6" width="17.42578125" customWidth="1"/>
    <col min="7" max="7" width="14.140625" style="15" customWidth="1"/>
    <col min="8" max="8" width="20.7109375" customWidth="1"/>
    <col min="9" max="9" width="21" customWidth="1"/>
  </cols>
  <sheetData>
    <row r="2" spans="1:9" ht="20.25" x14ac:dyDescent="0.3">
      <c r="A2" s="51" t="s">
        <v>41</v>
      </c>
      <c r="B2" s="51"/>
      <c r="C2" s="51"/>
      <c r="D2" s="51"/>
      <c r="E2" s="51"/>
      <c r="F2" s="51"/>
      <c r="G2" s="51"/>
      <c r="H2" s="51"/>
      <c r="I2" s="15"/>
    </row>
    <row r="3" spans="1:9" x14ac:dyDescent="0.2">
      <c r="A3" s="15"/>
      <c r="B3" s="15"/>
      <c r="C3" s="15"/>
      <c r="D3" s="15"/>
      <c r="E3" s="15"/>
      <c r="F3" s="15"/>
      <c r="H3" s="15"/>
      <c r="I3" s="15"/>
    </row>
    <row r="4" spans="1:9" x14ac:dyDescent="0.2">
      <c r="A4" s="52" t="s">
        <v>33</v>
      </c>
      <c r="B4" s="52"/>
      <c r="C4" s="52"/>
      <c r="D4" s="52"/>
      <c r="E4" s="30" t="s">
        <v>34</v>
      </c>
      <c r="F4" s="30" t="s">
        <v>21</v>
      </c>
      <c r="G4" s="30" t="s">
        <v>39</v>
      </c>
      <c r="H4" s="30" t="s">
        <v>40</v>
      </c>
      <c r="I4" s="31" t="s">
        <v>35</v>
      </c>
    </row>
    <row r="5" spans="1:9" ht="15" x14ac:dyDescent="0.2">
      <c r="A5" s="53" t="s">
        <v>36</v>
      </c>
      <c r="B5" s="53"/>
      <c r="C5" s="53"/>
      <c r="D5" s="53"/>
      <c r="E5" s="32">
        <v>8392.2000000000007</v>
      </c>
      <c r="F5" s="33">
        <v>866.1</v>
      </c>
      <c r="G5" s="33">
        <v>50.2</v>
      </c>
      <c r="H5" s="37">
        <v>43467.39</v>
      </c>
      <c r="I5" s="35">
        <f>H5/E5</f>
        <v>5.1794988203331656</v>
      </c>
    </row>
    <row r="6" spans="1:9" ht="15" x14ac:dyDescent="0.2">
      <c r="A6" s="54" t="s">
        <v>37</v>
      </c>
      <c r="B6" s="55"/>
      <c r="C6" s="55"/>
      <c r="D6" s="56"/>
      <c r="E6" s="32">
        <v>8392.2000000000007</v>
      </c>
      <c r="F6" s="33">
        <v>866.1</v>
      </c>
      <c r="G6" s="33">
        <v>9.1</v>
      </c>
      <c r="H6" s="37">
        <v>7904.03</v>
      </c>
      <c r="I6" s="35">
        <f t="shared" ref="I6" si="0">H6/E6</f>
        <v>0.94183050928242884</v>
      </c>
    </row>
    <row r="7" spans="1:9" ht="20.25" x14ac:dyDescent="0.3">
      <c r="A7" s="50" t="s">
        <v>38</v>
      </c>
      <c r="B7" s="50"/>
      <c r="C7" s="50"/>
      <c r="D7" s="50"/>
      <c r="E7" s="34"/>
      <c r="F7" s="32"/>
      <c r="G7" s="32"/>
      <c r="H7" s="38">
        <f>SUM(H5:H6)</f>
        <v>51371.42</v>
      </c>
      <c r="I7" s="36">
        <f>SUM(I5:I6)</f>
        <v>6.1213293296155946</v>
      </c>
    </row>
  </sheetData>
  <mergeCells count="5">
    <mergeCell ref="A7:D7"/>
    <mergeCell ref="A2:H2"/>
    <mergeCell ref="A4:D4"/>
    <mergeCell ref="A5:D5"/>
    <mergeCell ref="A6:D6"/>
  </mergeCells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tabSelected="1" workbookViewId="0">
      <selection activeCell="G10" sqref="G10"/>
    </sheetView>
  </sheetViews>
  <sheetFormatPr defaultColWidth="9.140625" defaultRowHeight="11.25" x14ac:dyDescent="0.2"/>
  <cols>
    <col min="1" max="1" width="6.5703125" style="3" customWidth="1"/>
    <col min="2" max="2" width="23.5703125" style="3" customWidth="1"/>
    <col min="3" max="3" width="10.140625" style="3" customWidth="1"/>
    <col min="4" max="4" width="15.85546875" style="3" customWidth="1"/>
    <col min="5" max="5" width="10.7109375" style="3" customWidth="1"/>
    <col min="6" max="6" width="11.42578125" style="3" customWidth="1"/>
    <col min="7" max="7" width="18.5703125" style="3" customWidth="1"/>
    <col min="8" max="16384" width="9.140625" style="3"/>
  </cols>
  <sheetData>
    <row r="1" spans="1:7" x14ac:dyDescent="0.2">
      <c r="A1" s="2" t="s">
        <v>42</v>
      </c>
    </row>
    <row r="2" spans="1:7" ht="12.75" customHeight="1" x14ac:dyDescent="0.2">
      <c r="A2" s="57" t="s">
        <v>1</v>
      </c>
      <c r="B2" s="57" t="s">
        <v>2</v>
      </c>
      <c r="C2" s="57" t="s">
        <v>14</v>
      </c>
      <c r="D2" s="57" t="s">
        <v>15</v>
      </c>
      <c r="E2" s="57" t="s">
        <v>3</v>
      </c>
      <c r="F2" s="57"/>
      <c r="G2" s="57"/>
    </row>
    <row r="3" spans="1:7" ht="12.75" customHeight="1" x14ac:dyDescent="0.2">
      <c r="A3" s="57"/>
      <c r="B3" s="57"/>
      <c r="C3" s="57"/>
      <c r="D3" s="57"/>
      <c r="E3" s="57" t="s">
        <v>4</v>
      </c>
      <c r="F3" s="57"/>
      <c r="G3" s="57" t="s">
        <v>16</v>
      </c>
    </row>
    <row r="4" spans="1:7" x14ac:dyDescent="0.2">
      <c r="A4" s="57"/>
      <c r="B4" s="57"/>
      <c r="C4" s="57"/>
      <c r="D4" s="57"/>
      <c r="E4" s="4" t="s">
        <v>17</v>
      </c>
      <c r="F4" s="4" t="s">
        <v>18</v>
      </c>
      <c r="G4" s="57"/>
    </row>
    <row r="5" spans="1:7" x14ac:dyDescent="0.2">
      <c r="A5" s="5" t="s">
        <v>5</v>
      </c>
      <c r="B5" s="6" t="s">
        <v>6</v>
      </c>
      <c r="C5" s="7" t="s">
        <v>7</v>
      </c>
      <c r="D5" s="12"/>
      <c r="E5" s="8"/>
      <c r="F5" s="6"/>
      <c r="G5" s="13">
        <v>0</v>
      </c>
    </row>
    <row r="6" spans="1:7" ht="26.25" customHeight="1" x14ac:dyDescent="0.2">
      <c r="A6" s="5" t="s">
        <v>5</v>
      </c>
      <c r="B6" s="6" t="s">
        <v>19</v>
      </c>
      <c r="C6" s="7" t="s">
        <v>7</v>
      </c>
      <c r="D6" s="6"/>
      <c r="E6" s="39">
        <v>25.74</v>
      </c>
      <c r="F6" s="9">
        <v>12.6</v>
      </c>
      <c r="G6" s="9">
        <v>0.6</v>
      </c>
    </row>
    <row r="7" spans="1:7" ht="22.5" x14ac:dyDescent="0.2">
      <c r="A7" s="5" t="s">
        <v>8</v>
      </c>
      <c r="B7" s="6" t="s">
        <v>20</v>
      </c>
      <c r="C7" s="7" t="s">
        <v>9</v>
      </c>
      <c r="D7" s="6"/>
      <c r="E7" s="11">
        <v>290</v>
      </c>
      <c r="F7" s="11">
        <v>142</v>
      </c>
      <c r="G7" s="8">
        <v>7</v>
      </c>
    </row>
    <row r="8" spans="1:7" ht="11.25" customHeight="1" x14ac:dyDescent="0.2">
      <c r="A8" s="5" t="s">
        <v>8</v>
      </c>
      <c r="B8" s="6" t="s">
        <v>10</v>
      </c>
      <c r="C8" s="7" t="s">
        <v>9</v>
      </c>
      <c r="D8" s="12">
        <v>4127</v>
      </c>
      <c r="E8" s="11">
        <v>456</v>
      </c>
      <c r="F8" s="11">
        <v>191</v>
      </c>
      <c r="G8" s="8">
        <v>7</v>
      </c>
    </row>
    <row r="9" spans="1:7" ht="11.25" customHeight="1" x14ac:dyDescent="0.2">
      <c r="A9" s="5" t="s">
        <v>8</v>
      </c>
      <c r="B9" s="6" t="s">
        <v>11</v>
      </c>
      <c r="C9" s="7" t="s">
        <v>9</v>
      </c>
      <c r="D9" s="6"/>
      <c r="E9" s="8">
        <v>745.8</v>
      </c>
      <c r="F9" s="11">
        <f>F7+F8</f>
        <v>333</v>
      </c>
      <c r="G9" s="8">
        <v>14</v>
      </c>
    </row>
    <row r="10" spans="1:7" ht="11.25" customHeight="1" x14ac:dyDescent="0.2">
      <c r="A10" s="5" t="s">
        <v>12</v>
      </c>
      <c r="B10" s="6" t="s">
        <v>13</v>
      </c>
      <c r="C10" s="7" t="s">
        <v>0</v>
      </c>
      <c r="D10" s="6"/>
      <c r="E10" s="10">
        <v>24160</v>
      </c>
      <c r="F10" s="4"/>
      <c r="G10" s="11">
        <v>6541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scale="9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E16" sqref="E16"/>
    </sheetView>
  </sheetViews>
  <sheetFormatPr defaultRowHeight="12.75" x14ac:dyDescent="0.2"/>
  <cols>
    <col min="1" max="1" width="11.85546875" customWidth="1"/>
    <col min="2" max="2" width="23.5703125" customWidth="1"/>
    <col min="3" max="3" width="25.7109375" customWidth="1"/>
    <col min="4" max="4" width="26.42578125" customWidth="1"/>
    <col min="5" max="5" width="20.28515625" customWidth="1"/>
  </cols>
  <sheetData>
    <row r="1" spans="1:6" ht="15" x14ac:dyDescent="0.25">
      <c r="A1" s="16" t="s">
        <v>22</v>
      </c>
      <c r="B1" s="15"/>
      <c r="C1" s="15"/>
      <c r="D1" s="15"/>
      <c r="E1" s="15"/>
      <c r="F1" s="15"/>
    </row>
    <row r="2" spans="1:6" ht="15" x14ac:dyDescent="0.25">
      <c r="A2" s="16" t="s">
        <v>23</v>
      </c>
      <c r="B2" s="15"/>
      <c r="C2" s="15"/>
      <c r="D2" s="15"/>
      <c r="E2" s="15"/>
      <c r="F2" s="15"/>
    </row>
    <row r="3" spans="1:6" x14ac:dyDescent="0.2">
      <c r="A3" s="15" t="s">
        <v>43</v>
      </c>
      <c r="B3" s="15"/>
      <c r="C3" s="15"/>
      <c r="D3" s="15"/>
      <c r="E3" s="15"/>
      <c r="F3" s="15"/>
    </row>
    <row r="4" spans="1:6" x14ac:dyDescent="0.2">
      <c r="A4" s="15"/>
      <c r="B4" s="15"/>
      <c r="C4" s="15"/>
      <c r="D4" s="15"/>
      <c r="E4" s="15"/>
      <c r="F4" s="15"/>
    </row>
    <row r="5" spans="1:6" ht="61.5" customHeight="1" x14ac:dyDescent="0.2">
      <c r="A5" s="17" t="s">
        <v>24</v>
      </c>
      <c r="B5" s="17" t="s">
        <v>25</v>
      </c>
      <c r="C5" s="17" t="s">
        <v>26</v>
      </c>
      <c r="D5" s="17" t="s">
        <v>27</v>
      </c>
      <c r="E5" s="17" t="s">
        <v>44</v>
      </c>
      <c r="F5" s="15"/>
    </row>
    <row r="6" spans="1:6" x14ac:dyDescent="0.2">
      <c r="A6" s="18">
        <v>31459</v>
      </c>
      <c r="B6" s="17" t="s">
        <v>28</v>
      </c>
      <c r="C6" s="42">
        <v>113.11</v>
      </c>
      <c r="D6" s="42">
        <v>152.06</v>
      </c>
      <c r="E6" s="43">
        <f>D6-C6</f>
        <v>38.950000000000003</v>
      </c>
      <c r="F6" s="15"/>
    </row>
    <row r="7" spans="1:6" ht="14.25" customHeight="1" x14ac:dyDescent="0.2">
      <c r="A7" s="27" t="s">
        <v>45</v>
      </c>
      <c r="B7" s="28"/>
      <c r="C7" s="44"/>
      <c r="D7" s="44"/>
      <c r="E7" s="45">
        <v>0</v>
      </c>
      <c r="F7" s="15"/>
    </row>
    <row r="8" spans="1:6" x14ac:dyDescent="0.2">
      <c r="A8" s="19"/>
      <c r="B8" s="19"/>
      <c r="C8" s="20"/>
      <c r="D8" s="21"/>
      <c r="E8" s="15"/>
      <c r="F8" s="15"/>
    </row>
    <row r="9" spans="1:6" x14ac:dyDescent="0.2">
      <c r="A9" s="41" t="s">
        <v>45</v>
      </c>
      <c r="B9" s="46"/>
      <c r="C9" s="47"/>
      <c r="D9" s="47"/>
      <c r="E9" s="45">
        <v>0</v>
      </c>
      <c r="F9" s="15"/>
    </row>
    <row r="10" spans="1:6" x14ac:dyDescent="0.2">
      <c r="A10" s="1"/>
      <c r="B10" s="1"/>
      <c r="C10" s="48"/>
      <c r="D10" s="47"/>
      <c r="E10" s="15"/>
      <c r="F10" s="15"/>
    </row>
    <row r="11" spans="1:6" ht="18.75" x14ac:dyDescent="0.3">
      <c r="A11" s="58" t="s">
        <v>46</v>
      </c>
      <c r="B11" s="58"/>
      <c r="C11" s="58"/>
      <c r="D11" s="58"/>
      <c r="E11" s="22">
        <v>22.38</v>
      </c>
      <c r="F11" s="15"/>
    </row>
    <row r="12" spans="1:6" ht="18.75" x14ac:dyDescent="0.3">
      <c r="A12" s="15" t="s">
        <v>47</v>
      </c>
      <c r="B12" s="15"/>
      <c r="C12" s="15"/>
      <c r="D12" s="15"/>
      <c r="E12" s="22">
        <v>0</v>
      </c>
      <c r="F12" s="15"/>
    </row>
    <row r="13" spans="1:6" ht="18.75" x14ac:dyDescent="0.3">
      <c r="A13" s="58" t="s">
        <v>48</v>
      </c>
      <c r="B13" s="58"/>
      <c r="C13" s="58"/>
      <c r="D13" s="58"/>
      <c r="E13" s="22">
        <v>0</v>
      </c>
      <c r="F13" s="15"/>
    </row>
    <row r="14" spans="1:6" ht="18.75" x14ac:dyDescent="0.3">
      <c r="A14" s="15" t="s">
        <v>49</v>
      </c>
      <c r="B14" s="15"/>
      <c r="C14" s="15"/>
      <c r="D14" s="15"/>
      <c r="E14" s="26">
        <v>5.0999999999999997E-2</v>
      </c>
      <c r="F14" s="15"/>
    </row>
    <row r="15" spans="1:6" ht="30.75" customHeight="1" x14ac:dyDescent="0.3">
      <c r="A15" s="58" t="s">
        <v>50</v>
      </c>
      <c r="B15" s="58"/>
      <c r="C15" s="58"/>
      <c r="D15" s="58"/>
      <c r="E15" s="26">
        <f>E6/(E11+E12)*E14</f>
        <v>8.8760053619302962E-2</v>
      </c>
      <c r="F15" s="15"/>
    </row>
    <row r="16" spans="1:6" ht="18.75" x14ac:dyDescent="0.3">
      <c r="A16" s="15" t="s">
        <v>51</v>
      </c>
      <c r="B16" s="15"/>
      <c r="C16" s="15"/>
      <c r="D16" s="15"/>
      <c r="E16" s="22">
        <v>2367.38</v>
      </c>
      <c r="F16" s="15"/>
    </row>
    <row r="17" spans="1:6" ht="18" customHeight="1" x14ac:dyDescent="0.45">
      <c r="A17" s="15" t="s">
        <v>52</v>
      </c>
      <c r="B17" s="15"/>
      <c r="C17" s="15"/>
      <c r="D17" s="15"/>
      <c r="E17" s="24">
        <f>E15*E16</f>
        <v>210.12877573726544</v>
      </c>
      <c r="F17" s="14"/>
    </row>
    <row r="18" spans="1:6" ht="38.25" customHeight="1" x14ac:dyDescent="0.45">
      <c r="A18" s="58" t="s">
        <v>29</v>
      </c>
      <c r="B18" s="58"/>
      <c r="C18" s="58"/>
      <c r="D18" s="58"/>
      <c r="E18" s="24">
        <v>678.64</v>
      </c>
      <c r="F18" s="15"/>
    </row>
    <row r="19" spans="1:6" ht="21" x14ac:dyDescent="0.45">
      <c r="A19" s="58" t="s">
        <v>53</v>
      </c>
      <c r="B19" s="58"/>
      <c r="C19" s="58"/>
      <c r="D19" s="58"/>
      <c r="E19" s="24">
        <v>28.01</v>
      </c>
      <c r="F19" s="15"/>
    </row>
    <row r="20" spans="1:6" ht="18.75" x14ac:dyDescent="0.3">
      <c r="A20" s="15" t="s">
        <v>54</v>
      </c>
      <c r="B20" s="40"/>
      <c r="C20" s="40"/>
      <c r="D20" s="40"/>
      <c r="E20" s="22">
        <v>4.01</v>
      </c>
      <c r="F20" s="15"/>
    </row>
    <row r="21" spans="1:6" ht="18.75" x14ac:dyDescent="0.3">
      <c r="A21" s="15" t="s">
        <v>30</v>
      </c>
      <c r="B21" s="40"/>
      <c r="C21" s="40"/>
      <c r="D21" s="40"/>
      <c r="E21" s="22">
        <v>923</v>
      </c>
      <c r="F21" s="15"/>
    </row>
    <row r="22" spans="1:6" ht="18.75" x14ac:dyDescent="0.3">
      <c r="A22" s="49" t="s">
        <v>31</v>
      </c>
      <c r="B22" s="49"/>
      <c r="C22" s="49"/>
      <c r="D22" s="49"/>
      <c r="E22" s="25">
        <v>0</v>
      </c>
      <c r="F22" s="15"/>
    </row>
    <row r="23" spans="1:6" ht="18.75" x14ac:dyDescent="0.3">
      <c r="A23" s="15" t="s">
        <v>32</v>
      </c>
      <c r="B23" s="15"/>
      <c r="C23" s="15"/>
      <c r="D23" s="15"/>
      <c r="E23" s="23">
        <v>8392.2000000000007</v>
      </c>
      <c r="F23" s="15"/>
    </row>
    <row r="24" spans="1:6" x14ac:dyDescent="0.2">
      <c r="A24" s="15"/>
      <c r="B24" s="15"/>
      <c r="C24" s="15"/>
      <c r="D24" s="15"/>
      <c r="E24" s="15"/>
      <c r="F24" s="15"/>
    </row>
    <row r="25" spans="1:6" ht="18.75" x14ac:dyDescent="0.3">
      <c r="A25" s="49" t="s">
        <v>55</v>
      </c>
      <c r="B25" s="49"/>
      <c r="C25" s="49"/>
      <c r="D25" s="49"/>
      <c r="E25" s="29">
        <v>0</v>
      </c>
      <c r="F25" s="15"/>
    </row>
    <row r="26" spans="1:6" x14ac:dyDescent="0.2">
      <c r="A26" s="15"/>
      <c r="B26" s="15"/>
      <c r="C26" s="15"/>
      <c r="D26" s="15"/>
      <c r="E26" s="15"/>
      <c r="F26" s="15"/>
    </row>
    <row r="27" spans="1:6" x14ac:dyDescent="0.2">
      <c r="A27" s="15"/>
      <c r="B27" s="15"/>
      <c r="C27" s="15"/>
      <c r="D27" s="15"/>
      <c r="E27" s="15"/>
      <c r="F27" s="15"/>
    </row>
    <row r="28" spans="1:6" x14ac:dyDescent="0.2">
      <c r="A28" s="15"/>
      <c r="B28" s="15"/>
      <c r="C28" s="15"/>
      <c r="D28" s="15"/>
      <c r="E28" s="15"/>
      <c r="F28" s="15"/>
    </row>
    <row r="29" spans="1:6" x14ac:dyDescent="0.2">
      <c r="A29" s="15"/>
      <c r="B29" s="15"/>
      <c r="C29" s="15"/>
      <c r="D29" s="15"/>
      <c r="E29" s="15"/>
      <c r="F29" s="15"/>
    </row>
    <row r="30" spans="1:6" x14ac:dyDescent="0.2">
      <c r="A30" s="15"/>
      <c r="B30" s="15"/>
      <c r="C30" s="15"/>
      <c r="D30" s="15"/>
      <c r="E30" s="15"/>
      <c r="F30" s="15"/>
    </row>
    <row r="31" spans="1:6" x14ac:dyDescent="0.2">
      <c r="A31" s="15"/>
      <c r="B31" s="15"/>
      <c r="C31" s="15"/>
      <c r="D31" s="15"/>
      <c r="E31" s="15"/>
      <c r="F31" s="15"/>
    </row>
    <row r="32" spans="1:6" x14ac:dyDescent="0.2">
      <c r="A32" s="15"/>
      <c r="B32" s="15"/>
      <c r="C32" s="15"/>
      <c r="D32" s="15"/>
      <c r="E32" s="15"/>
      <c r="F32" s="15"/>
    </row>
    <row r="33" spans="1:6" x14ac:dyDescent="0.2">
      <c r="A33" s="15"/>
      <c r="B33" s="15"/>
      <c r="C33" s="15"/>
      <c r="D33" s="15"/>
      <c r="E33" s="15"/>
      <c r="F33" s="15"/>
    </row>
    <row r="34" spans="1:6" x14ac:dyDescent="0.2">
      <c r="A34" s="15"/>
      <c r="B34" s="15"/>
      <c r="C34" s="15"/>
      <c r="D34" s="15"/>
      <c r="E34" s="15"/>
      <c r="F34" s="15"/>
    </row>
    <row r="35" spans="1:6" x14ac:dyDescent="0.2">
      <c r="A35" s="15"/>
      <c r="B35" s="15"/>
      <c r="C35" s="15"/>
      <c r="D35" s="15"/>
      <c r="E35" s="15"/>
      <c r="F35" s="15"/>
    </row>
  </sheetData>
  <mergeCells count="7">
    <mergeCell ref="A25:D25"/>
    <mergeCell ref="A11:D11"/>
    <mergeCell ref="A13:D13"/>
    <mergeCell ref="A15:D15"/>
    <mergeCell ref="A18:D18"/>
    <mergeCell ref="A19:D19"/>
    <mergeCell ref="A22:D22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ТКО</vt:lpstr>
      <vt:lpstr>Справка о КУ</vt:lpstr>
      <vt:lpstr>ОПУ ТЭ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ugkh7</dc:creator>
  <cp:lastModifiedBy>HP</cp:lastModifiedBy>
  <cp:lastPrinted>2021-07-21T08:46:13Z</cp:lastPrinted>
  <dcterms:created xsi:type="dcterms:W3CDTF">2007-02-01T23:04:36Z</dcterms:created>
  <dcterms:modified xsi:type="dcterms:W3CDTF">2021-09-27T12:43:05Z</dcterms:modified>
</cp:coreProperties>
</file>