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44" activeTab="2"/>
  </bookViews>
  <sheets>
    <sheet name="Отопление" sheetId="6" r:id="rId1"/>
    <sheet name="Гараж" sheetId="22" r:id="rId2"/>
    <sheet name="Справка по потреблению КУ" sheetId="26" r:id="rId3"/>
  </sheets>
  <definedNames>
    <definedName name="_xlnm.Print_Area" localSheetId="0">Отопление!$A$1:$F$10</definedName>
  </definedNames>
  <calcPr calcId="144525"/>
</workbook>
</file>

<file path=xl/calcChain.xml><?xml version="1.0" encoding="utf-8"?>
<calcChain xmlns="http://schemas.openxmlformats.org/spreadsheetml/2006/main">
  <c r="E6" i="6" l="1"/>
  <c r="F6" i="6" s="1"/>
  <c r="D5" i="26" l="1"/>
  <c r="G9" i="26" l="1"/>
  <c r="F7" i="6" l="1"/>
  <c r="F9" i="26" l="1"/>
  <c r="E5" i="26" l="1"/>
  <c r="E9" i="26"/>
  <c r="G7" i="22" l="1"/>
  <c r="G9" i="22" s="1"/>
</calcChain>
</file>

<file path=xl/sharedStrings.xml><?xml version="1.0" encoding="utf-8"?>
<sst xmlns="http://schemas.openxmlformats.org/spreadsheetml/2006/main" count="48" uniqueCount="42">
  <si>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</si>
  <si>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</si>
  <si>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</si>
  <si>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</si>
  <si>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</si>
  <si>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</si>
  <si>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</si>
  <si>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</si>
  <si>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</si>
  <si>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</si>
  <si>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</si>
  <si>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</si>
  <si>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</si>
  <si>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</si>
  <si>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</si>
  <si>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</si>
  <si>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</si>
  <si>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</si>
  <si>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</si>
  <si>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</si>
  <si>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</si>
  <si>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</si>
  <si>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</si>
  <si>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</si>
  <si>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</si>
  <si>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</si>
  <si>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</si>
  <si>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</si>
  <si>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</si>
  <si>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</si>
  <si>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</si>
  <si>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</si>
  <si>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</si>
  <si>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</si>
  <si>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</si>
  <si>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</si>
  <si>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</si>
  <si>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</si>
  <si>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1367,3 - площадь гаража</t>
  </si>
  <si>
    <t>СПРАВОЧНАЯ ИНФОРМАЦИЯ потребление коммунальных услуг в доме ул.Ак. Грушина, д.8   Июнь 2018 г.</t>
  </si>
  <si>
    <t>Расчет платы за коммунальную услуги по гаражу за Июнь 2018 года</t>
  </si>
  <si>
    <t>показаний общего прибора учета тепловой энергии с 23.05.2018 по 22.06.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</si>
</sst>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9" fillId="0" borderId="0" xfId="1" applyNumberFormat="1" applyFont="1"/>
    <xf numFmtId="0" fontId="11" fillId="0" borderId="1" xfId="1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2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2" fontId="15" fillId="0" borderId="0" xfId="0" applyNumberFormat="1" applyFont="1"/>
    <xf numFmtId="165" fontId="12" fillId="2" borderId="1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/>
    <xf numFmtId="43" fontId="0" fillId="0" borderId="0" xfId="1" applyFont="1"/>
    <xf numFmtId="165" fontId="7" fillId="0" borderId="0" xfId="1" applyNumberFormat="1" applyFont="1"/>
    <xf numFmtId="0" fontId="0" fillId="0" borderId="0" xfId="0" applyAlignment="1"/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68" fontId="18" fillId="0" borderId="1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172" fontId="14" fillId="0" borderId="0" xfId="1" applyNumberFormat="1" applyFont="1" applyBorder="1" applyProtection="1"/>
    <xf numFmtId="1" fontId="18" fillId="0" borderId="1" xfId="0" applyNumberFormat="1" applyFont="1" applyBorder="1" applyAlignment="1">
      <alignment horizontal="center" vertical="center" wrapText="1"/>
    </xf>
    <xf numFmtId="165" fontId="12" fillId="3" borderId="1" xfId="1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Border="1" applyAlignment="1">
      <alignment horizontal="center" vertical="center" wrapText="1"/>
    </xf>
    <xf numFmtId="49" fontId="20" fillId="0" borderId="0" xfId="0" applyNumberFormat="1" applyFont="1"/>
    <xf numFmtId="0" fontId="20" fillId="0" borderId="0" xfId="0" applyFont="1"/>
    <xf numFmtId="0" fontId="0" fillId="0" borderId="0" xfId="0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</cellXfs>
  <cellStyles count="31">
    <cellStyle name="TableStyleLight1" xfId="2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zoomScaleSheetLayoutView="100" workbookViewId="0">
      <selection activeCell="E6" sqref="E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7" ht="18.75">
      <c r="F1" s="6"/>
    </row>
    <row r="2" spans="1:7" ht="18.75">
      <c r="A2" s="33" t="s">
        <v>1</v>
      </c>
      <c r="B2" s="33"/>
      <c r="C2" s="33"/>
      <c r="D2" s="33"/>
      <c r="E2" s="33"/>
      <c r="F2" s="33"/>
    </row>
    <row r="3" spans="1:7" ht="18.75">
      <c r="A3" s="33" t="s">
        <v>41</v>
      </c>
      <c r="B3" s="33"/>
      <c r="C3" s="33"/>
      <c r="D3" s="33"/>
      <c r="E3" s="33"/>
      <c r="F3" s="33"/>
    </row>
    <row r="4" spans="1:7" ht="15.75">
      <c r="A4" s="1"/>
      <c r="B4" s="2"/>
      <c r="C4" s="1"/>
      <c r="D4" s="1"/>
      <c r="E4" s="1"/>
    </row>
    <row r="5" spans="1:7" ht="47.25">
      <c r="A5" s="3" t="s">
        <v>0</v>
      </c>
      <c r="B5" s="7" t="s">
        <v>2</v>
      </c>
      <c r="C5" s="4" t="s">
        <v>3</v>
      </c>
      <c r="D5" s="4" t="s">
        <v>5</v>
      </c>
      <c r="E5" s="4" t="s">
        <v>6</v>
      </c>
      <c r="F5" s="4" t="s">
        <v>7</v>
      </c>
    </row>
    <row r="6" spans="1:7" ht="48" customHeight="1">
      <c r="A6" s="8">
        <v>32159</v>
      </c>
      <c r="B6" s="5" t="s">
        <v>4</v>
      </c>
      <c r="C6" s="12">
        <v>5706.38</v>
      </c>
      <c r="D6" s="9">
        <v>5758.73</v>
      </c>
      <c r="E6" s="9">
        <f>D6-C6</f>
        <v>52.349999999999454</v>
      </c>
      <c r="F6" s="28">
        <f>E6</f>
        <v>52.349999999999454</v>
      </c>
    </row>
    <row r="7" spans="1:7" ht="15.75">
      <c r="A7" s="36" t="s">
        <v>8</v>
      </c>
      <c r="B7" s="36"/>
      <c r="C7" s="36"/>
      <c r="D7" s="36"/>
      <c r="E7" s="36"/>
      <c r="F7" s="2">
        <f>9105.7+1367.3+1904.9</f>
        <v>12377.9</v>
      </c>
    </row>
    <row r="8" spans="1:7" ht="10.5" customHeight="1">
      <c r="A8" s="34"/>
      <c r="B8" s="34"/>
      <c r="C8" s="34"/>
      <c r="D8" s="34"/>
      <c r="E8" s="34"/>
      <c r="F8" s="34"/>
    </row>
    <row r="9" spans="1:7" ht="38.25" customHeight="1">
      <c r="A9" s="32" t="s">
        <v>35</v>
      </c>
      <c r="B9" s="35"/>
      <c r="C9" s="35"/>
      <c r="D9" s="35"/>
      <c r="E9" s="35"/>
      <c r="F9" s="26">
        <v>2.3E-3</v>
      </c>
    </row>
    <row r="10" spans="1:7">
      <c r="E10" s="10" t="s">
        <v>9</v>
      </c>
      <c r="F10" s="11">
        <v>23.34</v>
      </c>
    </row>
    <row r="11" spans="1:7">
      <c r="F11" s="30"/>
      <c r="G11" s="31"/>
    </row>
  </sheetData>
  <mergeCells count="5"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7" sqref="G7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37" t="s">
        <v>40</v>
      </c>
      <c r="B1" s="38"/>
      <c r="C1" s="38"/>
      <c r="D1" s="38"/>
      <c r="E1" s="38"/>
      <c r="F1" s="38"/>
      <c r="G1" s="38"/>
      <c r="H1" s="38"/>
    </row>
    <row r="3" spans="1:9" ht="18.75">
      <c r="A3" s="39" t="s">
        <v>10</v>
      </c>
      <c r="B3" s="39"/>
      <c r="C3" s="39"/>
      <c r="D3" s="39"/>
      <c r="E3" s="39"/>
      <c r="F3" s="6"/>
      <c r="G3" s="13">
        <v>3968.24</v>
      </c>
    </row>
    <row r="4" spans="1:9">
      <c r="A4" t="s">
        <v>11</v>
      </c>
      <c r="G4" s="13">
        <v>2</v>
      </c>
    </row>
    <row r="5" spans="1:9">
      <c r="A5" t="s">
        <v>12</v>
      </c>
      <c r="G5" s="13">
        <v>15</v>
      </c>
    </row>
    <row r="6" spans="1:9">
      <c r="A6" t="s">
        <v>36</v>
      </c>
      <c r="G6" s="14">
        <v>0</v>
      </c>
    </row>
    <row r="7" spans="1:9">
      <c r="A7" t="s">
        <v>37</v>
      </c>
      <c r="G7" s="14">
        <f>(G4*525+G3*3.53+G6*52.94+G6*2061.11)*0.014</f>
        <v>210.8104208</v>
      </c>
    </row>
    <row r="9" spans="1:9" ht="21">
      <c r="A9" t="s">
        <v>13</v>
      </c>
      <c r="G9" s="15">
        <f>((G3*3.53+G4*525+G5*(24.08+28.86)+G6*2061.11+G7)/86)</f>
        <v>186.77671652093022</v>
      </c>
      <c r="H9" s="16"/>
      <c r="I9" s="16"/>
    </row>
    <row r="13" spans="1:9">
      <c r="A13" t="s">
        <v>38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E7" sqref="E7:F8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39</v>
      </c>
    </row>
    <row r="2" spans="1:7">
      <c r="A2" s="40" t="s">
        <v>14</v>
      </c>
      <c r="B2" s="40" t="s">
        <v>15</v>
      </c>
      <c r="C2" s="40" t="s">
        <v>16</v>
      </c>
      <c r="D2" s="40" t="s">
        <v>17</v>
      </c>
      <c r="E2" s="40" t="s">
        <v>18</v>
      </c>
      <c r="F2" s="40"/>
      <c r="G2" s="40"/>
    </row>
    <row r="3" spans="1:7">
      <c r="A3" s="40"/>
      <c r="B3" s="40"/>
      <c r="C3" s="40"/>
      <c r="D3" s="40"/>
      <c r="E3" s="40" t="s">
        <v>19</v>
      </c>
      <c r="F3" s="40"/>
      <c r="G3" s="40" t="s">
        <v>20</v>
      </c>
    </row>
    <row r="4" spans="1:7">
      <c r="A4" s="40"/>
      <c r="B4" s="40"/>
      <c r="C4" s="40"/>
      <c r="D4" s="40"/>
      <c r="E4" s="19" t="s">
        <v>21</v>
      </c>
      <c r="F4" s="19" t="s">
        <v>22</v>
      </c>
      <c r="G4" s="40"/>
    </row>
    <row r="5" spans="1:7">
      <c r="A5" s="20" t="s">
        <v>23</v>
      </c>
      <c r="B5" s="21" t="s">
        <v>24</v>
      </c>
      <c r="C5" s="22" t="s">
        <v>25</v>
      </c>
      <c r="D5" s="22">
        <f>Отопление!D6</f>
        <v>5758.73</v>
      </c>
      <c r="E5" s="23">
        <f>Отопление!F6-E6-F6</f>
        <v>29.049999999999454</v>
      </c>
      <c r="F5" s="21"/>
      <c r="G5" s="21"/>
    </row>
    <row r="6" spans="1:7" ht="33.75">
      <c r="A6" s="20" t="s">
        <v>23</v>
      </c>
      <c r="B6" s="21" t="s">
        <v>26</v>
      </c>
      <c r="C6" s="22" t="s">
        <v>25</v>
      </c>
      <c r="D6" s="21"/>
      <c r="E6" s="24">
        <v>22.6</v>
      </c>
      <c r="F6" s="24">
        <v>0.7</v>
      </c>
      <c r="G6" s="25"/>
    </row>
    <row r="7" spans="1:7" ht="22.5">
      <c r="A7" s="20" t="s">
        <v>27</v>
      </c>
      <c r="B7" s="21" t="s">
        <v>28</v>
      </c>
      <c r="C7" s="22" t="s">
        <v>29</v>
      </c>
      <c r="D7" s="21"/>
      <c r="E7" s="23">
        <v>421</v>
      </c>
      <c r="F7" s="23">
        <v>14.4</v>
      </c>
      <c r="G7" s="23">
        <v>22.3</v>
      </c>
    </row>
    <row r="8" spans="1:7">
      <c r="A8" s="20" t="s">
        <v>27</v>
      </c>
      <c r="B8" s="21" t="s">
        <v>30</v>
      </c>
      <c r="C8" s="22" t="s">
        <v>29</v>
      </c>
      <c r="D8" s="29">
        <v>4014</v>
      </c>
      <c r="E8" s="23">
        <v>915</v>
      </c>
      <c r="F8" s="23">
        <v>29.4</v>
      </c>
      <c r="G8" s="23">
        <v>22.3</v>
      </c>
    </row>
    <row r="9" spans="1:7">
      <c r="A9" s="20" t="s">
        <v>27</v>
      </c>
      <c r="B9" s="21" t="s">
        <v>31</v>
      </c>
      <c r="C9" s="22" t="s">
        <v>29</v>
      </c>
      <c r="D9" s="21"/>
      <c r="E9" s="23">
        <f>E7+E8</f>
        <v>1336</v>
      </c>
      <c r="F9" s="23">
        <f>F7+F8</f>
        <v>43.8</v>
      </c>
      <c r="G9" s="23">
        <f>G8+G7</f>
        <v>44.6</v>
      </c>
    </row>
    <row r="10" spans="1:7">
      <c r="A10" s="20" t="s">
        <v>32</v>
      </c>
      <c r="B10" s="21" t="s">
        <v>33</v>
      </c>
      <c r="C10" s="22" t="s">
        <v>34</v>
      </c>
      <c r="D10" s="21"/>
      <c r="E10" s="27">
        <v>41966</v>
      </c>
      <c r="F10" s="19"/>
      <c r="G10" s="19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2018-06-27T07:11:08Z</cp:lastPrinted>
  <dcterms:created xsi:type="dcterms:W3CDTF">2015-09-15T11:53:49Z</dcterms:created>
  <dcterms:modified xsi:type="dcterms:W3CDTF">2018-07-09T14:34:43Z</dcterms:modified>
</cp:coreProperties>
</file>