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F8" i="13" l="1"/>
  <c r="G6" i="13"/>
  <c r="E6" i="13"/>
  <c r="F7" i="13"/>
  <c r="F6" i="13" s="1"/>
  <c r="F3" i="15" l="1"/>
  <c r="E9" i="13" l="1"/>
  <c r="F9" i="13" l="1"/>
  <c r="E5" i="9" l="1"/>
  <c r="D5" i="15" l="1"/>
  <c r="F5" i="15" s="1"/>
  <c r="F10" i="9" l="1"/>
</calcChain>
</file>

<file path=xl/sharedStrings.xml><?xml version="1.0" encoding="utf-8"?>
<sst xmlns="http://schemas.openxmlformats.org/spreadsheetml/2006/main" count="63" uniqueCount="56">
  <si>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</si>
  <si>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</si>
  <si>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</si>
  <si>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</si>
  <si>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</si>
  <si>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</si>
  <si>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</si>
  <si>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</si>
  <si>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</si>
  <si>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</si>
  <si>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</si>
  <si>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</si>
  <si>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</si>
  <si>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</si>
  <si>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</si>
  <si>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</si>
  <si>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</si>
  <si>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</si>
  <si>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</si>
  <si>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</si>
  <si>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</si>
  <si>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</si>
  <si>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</si>
  <si>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</si>
  <si>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</si>
  <si>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</si>
  <si>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</si>
  <si>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</si>
  <si>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</si>
  <si>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</si>
  <si>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</si>
  <si>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</si>
  <si>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</si>
  <si>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</si>
  <si>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</si>
  <si>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</si>
  <si>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</si>
  <si>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</si>
  <si>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</si>
  <si>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</si>
  <si>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</si>
  <si>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</si>
  <si>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</si>
  <si>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</si>
  <si>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</si>
  <si>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</si>
  <si>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</si>
  <si>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</si>
  <si>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</si>
  <si>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</si>
  <si>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</si>
  <si>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</si>
  <si>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показаний общего прибора учета тепловой энергии отопления за сентябрь </t>
    </r>
    <r>
      <rPr>
        <b/>
        <sz val="14"/>
        <color rgb="FFFF0000"/>
        <rFont val="Times New Roman"/>
        <family val="1"/>
        <charset val="204"/>
      </rPr>
      <t>2021</t>
    </r>
    <r>
      <rPr>
        <b/>
        <sz val="14"/>
        <color theme="1"/>
        <rFont val="Times New Roman"/>
        <family val="1"/>
        <charset val="204"/>
      </rPr>
      <t xml:space="preserve"> г.</t>
    </r>
  </si>
  <si>
    <t>Тариф на электрическую энергию, рубли</t>
  </si>
  <si>
    <r>
      <t>СПРАВОЧНАЯ ИНФОРМАЦИЯ потребление коммунальных услуг в доме ул.Кудрявцева, д.2А                                          сентябрь 2021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</si>
  <si>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сентябрь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</si>
</sst>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7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1" fontId="9" fillId="2" borderId="4" xfId="5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8" t="s">
        <v>54</v>
      </c>
      <c r="B1" s="68"/>
      <c r="C1" s="68"/>
      <c r="D1" s="68"/>
      <c r="E1" s="68"/>
      <c r="F1" s="68"/>
      <c r="G1" s="68"/>
    </row>
    <row r="2" spans="1:10" ht="35.25" customHeight="1" x14ac:dyDescent="0.2">
      <c r="A2" s="69" t="s">
        <v>8</v>
      </c>
      <c r="B2" s="70" t="s">
        <v>9</v>
      </c>
      <c r="C2" s="69" t="s">
        <v>28</v>
      </c>
      <c r="D2" s="69" t="s">
        <v>10</v>
      </c>
      <c r="E2" s="69" t="s">
        <v>11</v>
      </c>
      <c r="F2" s="69"/>
      <c r="G2" s="69"/>
    </row>
    <row r="3" spans="1:10" ht="24" customHeight="1" x14ac:dyDescent="0.2">
      <c r="A3" s="69"/>
      <c r="B3" s="71"/>
      <c r="C3" s="69"/>
      <c r="D3" s="69"/>
      <c r="E3" s="69" t="s">
        <v>12</v>
      </c>
      <c r="F3" s="69"/>
      <c r="G3" s="73" t="s">
        <v>31</v>
      </c>
    </row>
    <row r="4" spans="1:10" ht="32.25" customHeight="1" x14ac:dyDescent="0.2">
      <c r="A4" s="69"/>
      <c r="B4" s="72"/>
      <c r="C4" s="69"/>
      <c r="D4" s="69"/>
      <c r="E4" s="44" t="s">
        <v>13</v>
      </c>
      <c r="F4" s="45" t="s">
        <v>14</v>
      </c>
      <c r="G4" s="73"/>
    </row>
    <row r="5" spans="1:10" ht="21.75" customHeight="1" x14ac:dyDescent="0.2">
      <c r="A5" s="15"/>
      <c r="B5" s="24" t="s">
        <v>15</v>
      </c>
      <c r="C5" s="16" t="s">
        <v>16</v>
      </c>
      <c r="D5" s="65"/>
      <c r="E5" s="57">
        <v>29.38</v>
      </c>
      <c r="F5" s="58"/>
      <c r="G5" s="58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5"/>
      <c r="E6" s="64">
        <f>E7*0.051</f>
        <v>13.055999999999999</v>
      </c>
      <c r="F6" s="64">
        <f>F7*0.051</f>
        <v>8.5659600000000005</v>
      </c>
      <c r="G6" s="64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5"/>
      <c r="E7" s="57">
        <v>256</v>
      </c>
      <c r="F7" s="57">
        <f>52*3.23</f>
        <v>167.96</v>
      </c>
      <c r="G7" s="59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66">
        <v>44355</v>
      </c>
      <c r="E8" s="57">
        <v>643</v>
      </c>
      <c r="F8" s="57">
        <f>52*4.33</f>
        <v>225.16</v>
      </c>
      <c r="G8" s="60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5"/>
      <c r="E9" s="57">
        <f>E8+E7</f>
        <v>899</v>
      </c>
      <c r="F9" s="57">
        <f>SUM(F7:F8)</f>
        <v>393.12</v>
      </c>
      <c r="G9" s="60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6"/>
      <c r="E10" s="58"/>
      <c r="F10" s="58"/>
      <c r="G10" s="60">
        <v>4717</v>
      </c>
      <c r="H10" s="17"/>
    </row>
    <row r="11" spans="1:10" ht="45.75" customHeight="1" x14ac:dyDescent="0.2">
      <c r="D11" s="17"/>
      <c r="E11" s="17"/>
      <c r="F11" s="63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topLeftCell="A10" workbookViewId="0">
      <selection activeCell="F7" sqref="F7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5" t="s">
        <v>2</v>
      </c>
      <c r="B1" s="75"/>
      <c r="C1" s="75"/>
      <c r="D1" s="75"/>
      <c r="E1" s="75"/>
      <c r="F1" s="75"/>
      <c r="G1" s="75"/>
    </row>
    <row r="2" spans="1:13" ht="26.25" customHeight="1" x14ac:dyDescent="0.2">
      <c r="A2" s="74" t="s">
        <v>52</v>
      </c>
      <c r="B2" s="74"/>
      <c r="C2" s="74"/>
      <c r="D2" s="74"/>
      <c r="E2" s="74"/>
      <c r="F2" s="74"/>
      <c r="G2" s="74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8" t="s">
        <v>27</v>
      </c>
      <c r="G4" s="78"/>
      <c r="H4" s="78"/>
    </row>
    <row r="5" spans="1:13" ht="69.75" customHeight="1" x14ac:dyDescent="0.2">
      <c r="A5" s="47">
        <v>25488</v>
      </c>
      <c r="B5" s="7" t="s">
        <v>36</v>
      </c>
      <c r="C5" s="48">
        <v>804.97</v>
      </c>
      <c r="D5" s="48">
        <v>804.97</v>
      </c>
      <c r="E5" s="41">
        <f>D5-C5</f>
        <v>0</v>
      </c>
      <c r="F5" s="52">
        <v>51.48</v>
      </c>
      <c r="G5" s="51"/>
      <c r="H5" s="35"/>
    </row>
    <row r="6" spans="1:13" ht="26.25" customHeight="1" x14ac:dyDescent="0.25">
      <c r="A6" s="8"/>
      <c r="B6" s="9"/>
      <c r="C6" s="49"/>
      <c r="D6" s="49"/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6" t="s">
        <v>25</v>
      </c>
      <c r="B10" s="76"/>
      <c r="C10" s="76"/>
      <c r="D10" s="76"/>
      <c r="E10" s="77"/>
      <c r="F10" s="50">
        <f>(F5*F14-433*F13+G10*F15)/F7</f>
        <v>13.843866459597919</v>
      </c>
      <c r="G10" s="54">
        <v>4366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79" t="s">
        <v>35</v>
      </c>
      <c r="B14" s="80"/>
      <c r="C14" s="81"/>
      <c r="D14" s="32"/>
      <c r="E14" s="32"/>
      <c r="F14" s="33">
        <v>2476.39</v>
      </c>
      <c r="G14" s="28"/>
      <c r="I14" s="11"/>
      <c r="J14" s="11"/>
      <c r="K14" s="11"/>
      <c r="L14" s="11"/>
      <c r="M14" s="11"/>
    </row>
    <row r="15" spans="1:13" ht="15.75" x14ac:dyDescent="0.25">
      <c r="A15" s="32" t="s">
        <v>53</v>
      </c>
      <c r="B15" s="67"/>
      <c r="C15" s="67"/>
      <c r="D15" s="67"/>
      <c r="E15" s="67"/>
      <c r="F15" s="33">
        <v>4.29</v>
      </c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5">
    <mergeCell ref="A2:G2"/>
    <mergeCell ref="A1:G1"/>
    <mergeCell ref="A10:E10"/>
    <mergeCell ref="F4:H4"/>
    <mergeCell ref="A14:C1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82" t="s">
        <v>55</v>
      </c>
      <c r="B1" s="83"/>
      <c r="C1" s="83"/>
      <c r="D1" s="83"/>
      <c r="E1" s="83"/>
      <c r="F1" s="84"/>
    </row>
    <row r="2" spans="1:6" ht="25.5" customHeight="1" x14ac:dyDescent="0.2">
      <c r="A2" s="88" t="s">
        <v>37</v>
      </c>
      <c r="B2" s="88"/>
      <c r="C2" s="88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9" t="s">
        <v>41</v>
      </c>
      <c r="B3" s="89"/>
      <c r="C3" s="89"/>
      <c r="D3" s="37">
        <v>66.92</v>
      </c>
      <c r="E3" s="38">
        <v>891.53</v>
      </c>
      <c r="F3" s="38">
        <f>E3*D3</f>
        <v>59661.187599999997</v>
      </c>
    </row>
    <row r="4" spans="1:6" x14ac:dyDescent="0.2">
      <c r="A4" s="85"/>
      <c r="B4" s="86"/>
      <c r="C4" s="86"/>
      <c r="D4" s="86"/>
      <c r="E4" s="86"/>
      <c r="F4" s="87"/>
    </row>
    <row r="5" spans="1:6" ht="33.75" customHeight="1" x14ac:dyDescent="0.2">
      <c r="A5" s="89" t="s">
        <v>42</v>
      </c>
      <c r="B5" s="89"/>
      <c r="C5" s="89"/>
      <c r="D5" s="38">
        <f>10560.1-B10</f>
        <v>10475.9</v>
      </c>
      <c r="E5" s="39"/>
      <c r="F5" s="40">
        <f>(F3-F4)/D5</f>
        <v>5.6950894529348313</v>
      </c>
    </row>
    <row r="7" spans="1:6" ht="15.75" x14ac:dyDescent="0.25">
      <c r="A7" s="61" t="s">
        <v>45</v>
      </c>
    </row>
    <row r="8" spans="1:6" ht="15.75" x14ac:dyDescent="0.25">
      <c r="A8" s="61"/>
    </row>
    <row r="9" spans="1:6" ht="15.75" x14ac:dyDescent="0.25">
      <c r="A9" s="62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2021-08-25T15:12:46Z</cp:lastPrinted>
  <dcterms:created xsi:type="dcterms:W3CDTF">1996-10-08T23:32:33Z</dcterms:created>
  <dcterms:modified xsi:type="dcterms:W3CDTF">2021-10-07T13:59:01Z</dcterms:modified>
</cp:coreProperties>
</file>